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20" windowWidth="15480" windowHeight="10010" activeTab="0"/>
  </bookViews>
  <sheets>
    <sheet name="Финансовые результат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  <author>User</author>
    <author>Admin</author>
    <author>Залесский Анатолий</author>
    <author>Dell</author>
  </authors>
  <commentList>
    <comment ref="E44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45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45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E19" authorId="2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23" authorId="2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23" authorId="2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24" authorId="3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24" authorId="3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25" authorId="3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25" authorId="3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29" authorId="2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D68" authorId="4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C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F19" authorId="2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</commentList>
</comments>
</file>

<file path=xl/sharedStrings.xml><?xml version="1.0" encoding="utf-8"?>
<sst xmlns="http://schemas.openxmlformats.org/spreadsheetml/2006/main" count="141" uniqueCount="98">
  <si>
    <t>сайт эмитента</t>
  </si>
  <si>
    <t>сайт центрального депозитария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</si>
  <si>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</si>
  <si>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</si>
  <si>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</si>
  <si>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</si>
  <si>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</si>
  <si>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</si>
  <si>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</si>
  <si>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</si>
  <si>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</si>
  <si>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</si>
  <si>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</si>
  <si>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</si>
  <si>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</si>
  <si>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</si>
  <si>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</si>
  <si>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</si>
  <si>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</si>
  <si>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</si>
  <si>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</si>
  <si>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</si>
  <si>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</si>
  <si>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</si>
  <si>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Должность</t>
  </si>
  <si>
    <t>№ аттестата</t>
  </si>
  <si>
    <t>Место опубликования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</si>
  <si>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</si>
  <si>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</si>
  <si>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</si>
  <si>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</si>
  <si>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</si>
  <si>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</si>
  <si>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</si>
  <si>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</si>
  <si>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</si>
  <si>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</si>
  <si>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</si>
  <si>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</si>
  <si>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</si>
  <si>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</si>
  <si>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</si>
  <si>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</si>
  <si>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</si>
  <si>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</si>
  <si>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ЕПФР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</si>
  <si>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</si>
  <si>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</si>
  <si>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</si>
  <si>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</si>
  <si>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</si>
  <si>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</si>
  <si>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</si>
  <si>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</si>
  <si>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</si>
  <si>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</si>
  <si>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</si>
  <si>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</si>
  <si>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</si>
  <si>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</si>
  <si>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</si>
  <si>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</si>
  <si>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</si>
  <si>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</si>
  <si>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</si>
  <si>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</si>
  <si>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</si>
  <si>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</si>
  <si>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</si>
  <si>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</si>
  <si>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</si>
  <si>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</si>
  <si>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</si>
  <si>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</si>
  <si>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</si>
  <si>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</si>
  <si>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</si>
  <si>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</si>
  <si>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</si>
  <si>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</si>
  <si>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</si>
  <si>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</si>
  <si>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Ходикова Светлана Ивановна</t>
  </si>
  <si>
    <t>№2401-3-18265</t>
  </si>
  <si>
    <t>III</t>
  </si>
  <si>
    <t>№ 142-лс</t>
  </si>
  <si>
    <t>www.vkmp.by</t>
  </si>
  <si>
    <t>частично применяются</t>
  </si>
  <si>
    <t xml:space="preserve"> -</t>
  </si>
  <si>
    <t>Дата опубликования</t>
  </si>
  <si>
    <t>Информация об ОАО "Молоко" г.Витебск и его деятельности за 2019 год</t>
  </si>
  <si>
    <t>10511-переработка молока, кроме консервирования, производство сыров-97,8%</t>
  </si>
  <si>
    <t>27.03.2020 г.</t>
  </si>
  <si>
    <t>за период с 01 января по 31 декабря 2019 года</t>
  </si>
  <si>
    <t xml:space="preserve">Индивидуальный предпририматель Шульгин Владимир Викторович, УНП 391686373, свидетельство о государственной регистрации №391686373 от 26.10.2016 г., регистрационный номер в Едином государственном регистре юридических лиц и индивидуальных предпринимателей №391686373, выдано администрацией Первомайского района района г.Витебска. Юридический адрес: РБ, 210036, г.Витебск, ул.Генерала Ивановского, д. 24-20 </t>
  </si>
  <si>
    <t>Годовая бухгалтерская отчетность достоверно во всех существенных аспектах отражает финансовое положние ОАО "Молоко" г.Витебск по состоянию на 31 декабря 2019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</si>
  <si>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ЕПФР - 13.04.2020, сайт эмитента -13.04.2020.</t>
  </si>
  <si>
    <t>зам. начальника ПЭО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</si>
</sst>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  <numFmt numFmtId="177" formatCode="0.0"/>
    <numFmt numFmtId="178" formatCode="0.00000000"/>
    <numFmt numFmtId="179" formatCode="0.0000000"/>
    <numFmt numFmtId="180" formatCode="0.00000"/>
    <numFmt numFmtId="181" formatCode="0.0000"/>
    <numFmt numFmtId="182" formatCode="0.000"/>
    <numFmt numFmtId="183" formatCode="#,##0.0"/>
    <numFmt numFmtId="184" formatCode="0.000000000"/>
    <numFmt numFmtId="185" formatCode="0.0000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i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2" fillId="34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0" fontId="7" fillId="35" borderId="10" xfId="0" applyFont="1" applyFill="1" applyBorder="1" applyAlignment="1" applyProtection="1">
      <alignment horizontal="center" wrapText="1"/>
      <protection locked="0"/>
    </xf>
    <xf numFmtId="0" fontId="15" fillId="35" borderId="10" xfId="0" applyFont="1" applyFill="1" applyBorder="1" applyAlignment="1" applyProtection="1">
      <alignment horizontal="center" wrapText="1"/>
      <protection locked="0"/>
    </xf>
    <xf numFmtId="14" fontId="15" fillId="35" borderId="10" xfId="0" applyNumberFormat="1" applyFont="1" applyFill="1" applyBorder="1" applyAlignment="1" applyProtection="1">
      <alignment horizontal="center" wrapText="1"/>
      <protection locked="0"/>
    </xf>
    <xf numFmtId="14" fontId="15" fillId="35" borderId="10" xfId="0" applyNumberFormat="1" applyFont="1" applyFill="1" applyBorder="1" applyAlignment="1" applyProtection="1">
      <alignment wrapText="1"/>
      <protection locked="0"/>
    </xf>
    <xf numFmtId="14" fontId="3" fillId="35" borderId="10" xfId="0" applyNumberFormat="1" applyFont="1" applyFill="1" applyBorder="1" applyAlignment="1" applyProtection="1">
      <alignment horizontal="center" wrapText="1"/>
      <protection locked="0"/>
    </xf>
    <xf numFmtId="182" fontId="4" fillId="0" borderId="10" xfId="0" applyNumberFormat="1" applyFont="1" applyFill="1" applyBorder="1" applyAlignment="1" applyProtection="1">
      <alignment horizontal="right" vertical="center"/>
      <protection hidden="1"/>
    </xf>
    <xf numFmtId="1" fontId="4" fillId="36" borderId="11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14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34" borderId="11" xfId="0" applyNumberFormat="1" applyFont="1" applyFill="1" applyBorder="1" applyAlignment="1">
      <alignment horizontal="center" vertical="center" wrapText="1" shrinkToFit="1"/>
    </xf>
    <xf numFmtId="0" fontId="14" fillId="34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2" fontId="4" fillId="37" borderId="11" xfId="0" applyNumberFormat="1" applyFont="1" applyFill="1" applyBorder="1" applyAlignment="1" applyProtection="1">
      <alignment vertical="center" wrapText="1"/>
      <protection locked="0"/>
    </xf>
    <xf numFmtId="172" fontId="4" fillId="37" borderId="12" xfId="0" applyNumberFormat="1" applyFont="1" applyFill="1" applyBorder="1" applyAlignment="1" applyProtection="1">
      <alignment vertical="center" wrapText="1"/>
      <protection locked="0"/>
    </xf>
    <xf numFmtId="172" fontId="4" fillId="37" borderId="13" xfId="0" applyNumberFormat="1" applyFont="1" applyFill="1" applyBorder="1" applyAlignment="1" applyProtection="1">
      <alignment vertical="center" wrapText="1"/>
      <protection locked="0"/>
    </xf>
    <xf numFmtId="172" fontId="5" fillId="36" borderId="0" xfId="0" applyNumberFormat="1" applyFont="1" applyFill="1" applyBorder="1" applyAlignment="1" applyProtection="1">
      <alignment vertical="center" wrapText="1"/>
      <protection locked="0"/>
    </xf>
    <xf numFmtId="172" fontId="4" fillId="36" borderId="0" xfId="0" applyNumberFormat="1" applyFont="1" applyFill="1" applyBorder="1" applyAlignment="1" applyProtection="1">
      <alignment vertical="center" wrapText="1"/>
      <protection locked="0"/>
    </xf>
    <xf numFmtId="0" fontId="12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4" fontId="4" fillId="36" borderId="0" xfId="0" applyNumberFormat="1" applyFont="1" applyFill="1" applyBorder="1" applyAlignment="1" applyProtection="1">
      <alignment vertical="center" wrapText="1"/>
      <protection locked="0"/>
    </xf>
    <xf numFmtId="0" fontId="4" fillId="36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49" fontId="4" fillId="36" borderId="0" xfId="0" applyNumberFormat="1" applyFont="1" applyFill="1" applyBorder="1" applyAlignment="1" applyProtection="1">
      <alignment vertical="center" wrapText="1" shrinkToFit="1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hidden="1"/>
    </xf>
    <xf numFmtId="0" fontId="18" fillId="0" borderId="10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 applyProtection="1">
      <alignment horizontal="right" vertical="center"/>
      <protection locked="0"/>
    </xf>
    <xf numFmtId="182" fontId="18" fillId="0" borderId="10" xfId="0" applyNumberFormat="1" applyFont="1" applyFill="1" applyBorder="1" applyAlignment="1" applyProtection="1">
      <alignment horizontal="right" vertical="center"/>
      <protection hidden="1"/>
    </xf>
    <xf numFmtId="182" fontId="18" fillId="35" borderId="10" xfId="0" applyNumberFormat="1" applyFont="1" applyFill="1" applyBorder="1" applyAlignment="1" applyProtection="1">
      <alignment horizontal="right" vertical="center"/>
      <protection locked="0"/>
    </xf>
    <xf numFmtId="14" fontId="3" fillId="35" borderId="10" xfId="0" applyNumberFormat="1" applyFont="1" applyFill="1" applyBorder="1" applyAlignment="1" applyProtection="1">
      <alignment wrapText="1"/>
      <protection locked="0"/>
    </xf>
    <xf numFmtId="1" fontId="12" fillId="0" borderId="11" xfId="0" applyNumberFormat="1" applyFont="1" applyBorder="1" applyAlignment="1">
      <alignment horizontal="center" vertical="center" shrinkToFit="1"/>
    </xf>
    <xf numFmtId="1" fontId="12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>
      <alignment vertical="center"/>
    </xf>
    <xf numFmtId="174" fontId="3" fillId="35" borderId="10" xfId="0" applyNumberFormat="1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4" fontId="15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5" borderId="10" xfId="0" applyNumberFormat="1" applyFont="1" applyFill="1" applyBorder="1" applyAlignment="1" applyProtection="1">
      <alignment horizontal="center" vertical="justify" wrapText="1" shrinkToFit="1"/>
      <protection locked="0"/>
    </xf>
    <xf numFmtId="172" fontId="4" fillId="37" borderId="11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3" xfId="0" applyNumberFormat="1" applyFont="1" applyFill="1" applyBorder="1" applyAlignment="1" applyProtection="1">
      <alignment horizontal="left" vertical="center" wrapText="1"/>
      <protection locked="0"/>
    </xf>
    <xf numFmtId="14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14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14" fontId="4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2" fontId="43" fillId="35" borderId="11" xfId="42" applyNumberFormat="1" applyFill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Border="1" applyAlignment="1" applyProtection="1">
      <alignment horizontal="center" vertical="center" wrapText="1"/>
      <protection locked="0"/>
    </xf>
    <xf numFmtId="172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14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172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2" fontId="5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5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10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kmp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3"/>
  <sheetViews>
    <sheetView tabSelected="1" zoomScale="112" zoomScaleNormal="112" zoomScaleSheetLayoutView="100" zoomScalePageLayoutView="50" workbookViewId="0" topLeftCell="C1">
      <selection activeCell="J71" sqref="J71"/>
    </sheetView>
  </sheetViews>
  <sheetFormatPr defaultColWidth="9.125" defaultRowHeight="12.75"/>
  <cols>
    <col min="1" max="1" width="18.875" style="1" hidden="1" customWidth="1"/>
    <col min="2" max="2" width="7.125" style="1" hidden="1" customWidth="1"/>
    <col min="3" max="3" width="43.00390625" style="1" customWidth="1"/>
    <col min="4" max="4" width="9.875" style="1" customWidth="1"/>
    <col min="5" max="5" width="12.50390625" style="1" customWidth="1"/>
    <col min="6" max="6" width="11.125" style="1" customWidth="1"/>
    <col min="7" max="7" width="9.50390625" style="1" customWidth="1"/>
    <col min="8" max="8" width="9.125" style="1" customWidth="1"/>
    <col min="9" max="9" width="8.25390625" style="1" customWidth="1"/>
    <col min="10" max="10" width="7.125" style="1" customWidth="1"/>
    <col min="11" max="11" width="7.875" style="1" customWidth="1"/>
    <col min="12" max="16384" width="9.125" style="1" customWidth="1"/>
  </cols>
  <sheetData>
    <row r="1" spans="3:8" ht="15.75">
      <c r="C1" s="110" t="s">
        <v>90</v>
      </c>
      <c r="D1" s="110"/>
      <c r="E1" s="110"/>
      <c r="F1" s="110"/>
      <c r="G1" s="110"/>
      <c r="H1" s="110"/>
    </row>
    <row r="2" spans="3:6" ht="9" customHeight="1">
      <c r="C2" s="45"/>
      <c r="D2" s="45"/>
      <c r="E2" s="45"/>
      <c r="F2" s="45"/>
    </row>
    <row r="3" spans="1:5" ht="15" customHeight="1">
      <c r="A3" s="115" t="s">
        <v>81</v>
      </c>
      <c r="B3" s="116"/>
      <c r="C3" s="107" t="s">
        <v>81</v>
      </c>
      <c r="D3" s="108"/>
      <c r="E3" s="43">
        <f>E5+E6</f>
        <v>99.118</v>
      </c>
    </row>
    <row r="4" spans="1:5" ht="28.5" customHeight="1">
      <c r="A4" s="2" t="s">
        <v>7</v>
      </c>
      <c r="B4" s="2" t="s">
        <v>8</v>
      </c>
      <c r="C4" s="2" t="s">
        <v>7</v>
      </c>
      <c r="D4" s="2" t="s">
        <v>8</v>
      </c>
      <c r="E4" s="2" t="s">
        <v>5</v>
      </c>
    </row>
    <row r="5" spans="1:5" ht="13.5" customHeight="1">
      <c r="A5" s="7" t="s">
        <v>9</v>
      </c>
      <c r="B5" s="33"/>
      <c r="C5" s="7" t="s">
        <v>9</v>
      </c>
      <c r="D5" s="33"/>
      <c r="E5" s="34"/>
    </row>
    <row r="6" spans="1:5" ht="11.25" customHeight="1">
      <c r="A6" s="6" t="s">
        <v>34</v>
      </c>
      <c r="B6" s="37">
        <f>B8+B9+B10</f>
        <v>1451095046</v>
      </c>
      <c r="C6" s="6" t="s">
        <v>34</v>
      </c>
      <c r="D6" s="65">
        <f>D8+D9+D10</f>
        <v>1451095046</v>
      </c>
      <c r="E6" s="68">
        <f>E8+E9+E10</f>
        <v>99.118</v>
      </c>
    </row>
    <row r="7" spans="1:5" ht="13.5" customHeight="1">
      <c r="A7" s="6" t="s">
        <v>10</v>
      </c>
      <c r="B7" s="36" t="s">
        <v>6</v>
      </c>
      <c r="C7" s="6" t="s">
        <v>10</v>
      </c>
      <c r="D7" s="66" t="s">
        <v>6</v>
      </c>
      <c r="E7" s="66" t="s">
        <v>6</v>
      </c>
    </row>
    <row r="8" spans="1:5" ht="13.5" customHeight="1">
      <c r="A8" s="6" t="s">
        <v>32</v>
      </c>
      <c r="B8" s="35">
        <v>1450917853</v>
      </c>
      <c r="C8" s="6" t="s">
        <v>32</v>
      </c>
      <c r="D8" s="67">
        <v>1451095046</v>
      </c>
      <c r="E8" s="69">
        <v>99.118</v>
      </c>
    </row>
    <row r="9" spans="1:5" ht="13.5" customHeight="1">
      <c r="A9" s="6" t="s">
        <v>33</v>
      </c>
      <c r="B9" s="35">
        <v>177193</v>
      </c>
      <c r="C9" s="6" t="s">
        <v>33</v>
      </c>
      <c r="D9" s="67"/>
      <c r="E9" s="69"/>
    </row>
    <row r="10" spans="1:5" ht="15" customHeight="1" hidden="1">
      <c r="A10" s="6" t="s">
        <v>11</v>
      </c>
      <c r="B10" s="35"/>
      <c r="C10" s="6" t="s">
        <v>11</v>
      </c>
      <c r="D10" s="35"/>
      <c r="E10" s="17"/>
    </row>
    <row r="11" ht="15" customHeight="1">
      <c r="C11" s="49" t="s">
        <v>79</v>
      </c>
    </row>
    <row r="12" spans="1:6" ht="35.25" customHeight="1">
      <c r="A12" s="8" t="s">
        <v>3</v>
      </c>
      <c r="C12" s="10" t="s">
        <v>12</v>
      </c>
      <c r="D12" s="47" t="s">
        <v>35</v>
      </c>
      <c r="E12" s="48" t="s">
        <v>60</v>
      </c>
      <c r="F12" s="48" t="s">
        <v>13</v>
      </c>
    </row>
    <row r="13" spans="1:6" ht="13.5" customHeight="1">
      <c r="A13" s="9">
        <v>60</v>
      </c>
      <c r="C13" s="12" t="s">
        <v>15</v>
      </c>
      <c r="D13" s="16" t="s">
        <v>16</v>
      </c>
      <c r="E13" s="30">
        <f>E14+E16</f>
        <v>2863</v>
      </c>
      <c r="F13" s="30">
        <f>F14+F16</f>
        <v>2867</v>
      </c>
    </row>
    <row r="14" spans="1:6" ht="11.25" customHeight="1">
      <c r="A14" s="9">
        <v>61</v>
      </c>
      <c r="C14" s="12" t="s">
        <v>17</v>
      </c>
      <c r="D14" s="16" t="s">
        <v>16</v>
      </c>
      <c r="E14" s="15">
        <v>8</v>
      </c>
      <c r="F14" s="15">
        <v>9</v>
      </c>
    </row>
    <row r="15" spans="1:6" ht="15" customHeight="1">
      <c r="A15" s="9">
        <v>63</v>
      </c>
      <c r="C15" s="12" t="s">
        <v>38</v>
      </c>
      <c r="D15" s="16" t="s">
        <v>16</v>
      </c>
      <c r="E15" s="15">
        <v>1</v>
      </c>
      <c r="F15" s="15">
        <v>1</v>
      </c>
    </row>
    <row r="16" spans="1:6" ht="13.5" customHeight="1">
      <c r="A16" s="9">
        <v>64</v>
      </c>
      <c r="C16" s="12" t="s">
        <v>18</v>
      </c>
      <c r="D16" s="16" t="s">
        <v>16</v>
      </c>
      <c r="E16" s="15">
        <v>2855</v>
      </c>
      <c r="F16" s="15">
        <v>2858</v>
      </c>
    </row>
    <row r="17" spans="1:6" ht="14.25" customHeight="1">
      <c r="A17" s="9">
        <v>65</v>
      </c>
      <c r="C17" s="12" t="s">
        <v>38</v>
      </c>
      <c r="D17" s="16" t="s">
        <v>16</v>
      </c>
      <c r="E17" s="15">
        <v>6</v>
      </c>
      <c r="F17" s="15">
        <v>5</v>
      </c>
    </row>
    <row r="18" spans="1:6" ht="12" customHeight="1">
      <c r="A18" s="9">
        <v>70</v>
      </c>
      <c r="C18" s="12" t="s">
        <v>19</v>
      </c>
      <c r="D18" s="16" t="s">
        <v>22</v>
      </c>
      <c r="E18" s="14"/>
      <c r="F18" s="14">
        <v>1450.38127</v>
      </c>
    </row>
    <row r="19" spans="1:6" ht="15.75" customHeight="1">
      <c r="A19" s="9">
        <v>71</v>
      </c>
      <c r="C19" s="12" t="s">
        <v>39</v>
      </c>
      <c r="D19" s="44" t="s">
        <v>22</v>
      </c>
      <c r="E19" s="14">
        <v>0.16</v>
      </c>
      <c r="F19" s="14">
        <f>62.43838+1336.04897</f>
        <v>1398.48735</v>
      </c>
    </row>
    <row r="20" spans="1:6" ht="24.75" customHeight="1">
      <c r="A20" s="9">
        <v>72</v>
      </c>
      <c r="C20" s="12" t="s">
        <v>46</v>
      </c>
      <c r="D20" s="44" t="s">
        <v>20</v>
      </c>
      <c r="E20" s="31">
        <f>E18/170458481*1000</f>
        <v>0</v>
      </c>
      <c r="F20" s="31">
        <v>0.008509</v>
      </c>
    </row>
    <row r="21" spans="1:6" ht="27" customHeight="1">
      <c r="A21" s="9">
        <v>73</v>
      </c>
      <c r="C21" s="12" t="s">
        <v>54</v>
      </c>
      <c r="D21" s="16" t="s">
        <v>20</v>
      </c>
      <c r="E21" s="31">
        <v>0</v>
      </c>
      <c r="F21" s="31">
        <v>0</v>
      </c>
    </row>
    <row r="22" spans="1:6" ht="28.5" customHeight="1">
      <c r="A22" s="9">
        <v>74</v>
      </c>
      <c r="C22" s="12" t="s">
        <v>55</v>
      </c>
      <c r="D22" s="16" t="s">
        <v>20</v>
      </c>
      <c r="E22" s="31">
        <v>0</v>
      </c>
      <c r="F22" s="31">
        <v>0</v>
      </c>
    </row>
    <row r="23" spans="1:6" ht="28.5" customHeight="1">
      <c r="A23" s="9">
        <v>75</v>
      </c>
      <c r="C23" s="12" t="s">
        <v>47</v>
      </c>
      <c r="D23" s="44" t="s">
        <v>20</v>
      </c>
      <c r="E23" s="31">
        <v>0.008365</v>
      </c>
      <c r="F23" s="31">
        <v>0.008492</v>
      </c>
    </row>
    <row r="24" spans="1:6" ht="25.5" customHeight="1">
      <c r="A24" s="9">
        <v>76</v>
      </c>
      <c r="C24" s="12" t="s">
        <v>56</v>
      </c>
      <c r="D24" s="16" t="s">
        <v>20</v>
      </c>
      <c r="E24" s="31">
        <v>0</v>
      </c>
      <c r="F24" s="31">
        <v>0</v>
      </c>
    </row>
    <row r="25" spans="1:6" ht="27" customHeight="1">
      <c r="A25" s="9">
        <v>77</v>
      </c>
      <c r="C25" s="12" t="s">
        <v>57</v>
      </c>
      <c r="D25" s="16" t="s">
        <v>20</v>
      </c>
      <c r="E25" s="31">
        <v>0</v>
      </c>
      <c r="F25" s="31">
        <v>0</v>
      </c>
    </row>
    <row r="26" spans="1:6" ht="18" customHeight="1">
      <c r="A26" s="9">
        <v>78</v>
      </c>
      <c r="C26" s="11" t="s">
        <v>48</v>
      </c>
      <c r="D26" s="16" t="s">
        <v>63</v>
      </c>
      <c r="E26" s="117">
        <v>2017</v>
      </c>
      <c r="F26" s="13" t="s">
        <v>58</v>
      </c>
    </row>
    <row r="27" spans="1:6" ht="15.75" customHeight="1">
      <c r="A27" s="9">
        <v>79</v>
      </c>
      <c r="C27" s="11" t="s">
        <v>49</v>
      </c>
      <c r="D27" s="16" t="s">
        <v>61</v>
      </c>
      <c r="E27" s="77">
        <v>43917</v>
      </c>
      <c r="F27" s="13" t="s">
        <v>58</v>
      </c>
    </row>
    <row r="28" spans="1:6" ht="31.5" customHeight="1">
      <c r="A28" s="9">
        <v>80</v>
      </c>
      <c r="C28" s="11" t="s">
        <v>50</v>
      </c>
      <c r="D28" s="16" t="s">
        <v>61</v>
      </c>
      <c r="E28" s="78"/>
      <c r="F28" s="13" t="s">
        <v>58</v>
      </c>
    </row>
    <row r="29" spans="1:6" ht="15.75" customHeight="1">
      <c r="A29" s="9">
        <v>90</v>
      </c>
      <c r="C29" s="12" t="s">
        <v>21</v>
      </c>
      <c r="D29" s="16" t="s">
        <v>20</v>
      </c>
      <c r="E29" s="14">
        <v>0.04</v>
      </c>
      <c r="F29" s="14">
        <v>0.1</v>
      </c>
    </row>
    <row r="30" spans="1:6" ht="27.75" customHeight="1">
      <c r="A30" s="9">
        <v>100</v>
      </c>
      <c r="C30" s="12" t="s">
        <v>66</v>
      </c>
      <c r="D30" s="16" t="s">
        <v>23</v>
      </c>
      <c r="E30" s="15">
        <v>0</v>
      </c>
      <c r="F30" s="15">
        <v>0</v>
      </c>
    </row>
    <row r="31" ht="12.75" hidden="1"/>
    <row r="32" ht="12.75" hidden="1"/>
    <row r="33" spans="3:6" ht="22.5" customHeight="1">
      <c r="C33" s="73" t="s">
        <v>78</v>
      </c>
      <c r="D33" s="73"/>
      <c r="E33" s="73"/>
      <c r="F33" s="73"/>
    </row>
    <row r="34" spans="2:6" ht="39" customHeight="1">
      <c r="B34" s="8" t="s">
        <v>3</v>
      </c>
      <c r="C34" s="18" t="s">
        <v>12</v>
      </c>
      <c r="D34" s="18" t="s">
        <v>35</v>
      </c>
      <c r="E34" s="75" t="s">
        <v>60</v>
      </c>
      <c r="F34" s="76" t="s">
        <v>13</v>
      </c>
    </row>
    <row r="35" spans="2:6" ht="28.5" customHeight="1">
      <c r="B35" s="9">
        <v>10</v>
      </c>
      <c r="C35" s="11" t="s">
        <v>40</v>
      </c>
      <c r="D35" s="20" t="s">
        <v>22</v>
      </c>
      <c r="E35" s="15">
        <v>159230</v>
      </c>
      <c r="F35" s="15">
        <v>170203</v>
      </c>
    </row>
    <row r="36" spans="2:7" ht="39.75" customHeight="1">
      <c r="B36" s="9">
        <v>20</v>
      </c>
      <c r="C36" s="11" t="s">
        <v>51</v>
      </c>
      <c r="D36" s="20" t="s">
        <v>22</v>
      </c>
      <c r="E36" s="15">
        <v>166906</v>
      </c>
      <c r="F36" s="15">
        <v>167275</v>
      </c>
      <c r="G36" s="4"/>
    </row>
    <row r="37" spans="2:7" ht="27" customHeight="1">
      <c r="B37" s="9">
        <v>30</v>
      </c>
      <c r="C37" s="11" t="s">
        <v>64</v>
      </c>
      <c r="D37" s="20" t="s">
        <v>22</v>
      </c>
      <c r="E37" s="119">
        <f>SUM(E38:E40)</f>
        <v>-23368</v>
      </c>
      <c r="F37" s="119">
        <f>SUM(F38:F40)</f>
        <v>-13767</v>
      </c>
      <c r="G37" s="4"/>
    </row>
    <row r="38" spans="2:7" ht="27" customHeight="1">
      <c r="B38" s="9">
        <v>31</v>
      </c>
      <c r="C38" s="11" t="s">
        <v>41</v>
      </c>
      <c r="D38" s="20" t="s">
        <v>22</v>
      </c>
      <c r="E38" s="30">
        <f>E35-E36</f>
        <v>-7676</v>
      </c>
      <c r="F38" s="30">
        <f>F35-F36</f>
        <v>2928</v>
      </c>
      <c r="G38" s="4"/>
    </row>
    <row r="39" spans="2:7" ht="17.25" customHeight="1">
      <c r="B39" s="9">
        <v>34</v>
      </c>
      <c r="C39" s="11" t="s">
        <v>52</v>
      </c>
      <c r="D39" s="20" t="s">
        <v>22</v>
      </c>
      <c r="E39" s="15">
        <v>-2509</v>
      </c>
      <c r="F39" s="15">
        <v>-4821</v>
      </c>
      <c r="G39" s="4"/>
    </row>
    <row r="40" spans="2:7" ht="16.5" customHeight="1">
      <c r="B40" s="9">
        <v>35</v>
      </c>
      <c r="C40" s="21" t="s">
        <v>65</v>
      </c>
      <c r="D40" s="20" t="s">
        <v>22</v>
      </c>
      <c r="E40" s="15">
        <v>-13183</v>
      </c>
      <c r="F40" s="15">
        <v>-11874</v>
      </c>
      <c r="G40" s="4"/>
    </row>
    <row r="41" spans="2:7" ht="69" customHeight="1">
      <c r="B41" s="9">
        <v>40</v>
      </c>
      <c r="C41" s="11" t="s">
        <v>62</v>
      </c>
      <c r="D41" s="20" t="s">
        <v>22</v>
      </c>
      <c r="E41" s="15">
        <v>0</v>
      </c>
      <c r="F41" s="15">
        <v>0</v>
      </c>
      <c r="G41" s="4"/>
    </row>
    <row r="42" spans="2:6" ht="16.5" customHeight="1">
      <c r="B42" s="9">
        <v>45</v>
      </c>
      <c r="C42" s="11" t="s">
        <v>42</v>
      </c>
      <c r="D42" s="20" t="s">
        <v>22</v>
      </c>
      <c r="E42" s="30">
        <f>E37-E41</f>
        <v>-23368</v>
      </c>
      <c r="F42" s="30">
        <f>F37-F41</f>
        <v>-13767</v>
      </c>
    </row>
    <row r="43" spans="2:6" ht="16.5" customHeight="1">
      <c r="B43" s="9">
        <v>50</v>
      </c>
      <c r="C43" s="11" t="s">
        <v>14</v>
      </c>
      <c r="D43" s="20" t="s">
        <v>22</v>
      </c>
      <c r="E43" s="15">
        <v>-30070</v>
      </c>
      <c r="F43" s="15">
        <v>-24222</v>
      </c>
    </row>
    <row r="44" spans="2:6" ht="19.5" customHeight="1">
      <c r="B44" s="9">
        <v>110</v>
      </c>
      <c r="C44" s="11" t="s">
        <v>43</v>
      </c>
      <c r="D44" s="16" t="s">
        <v>22</v>
      </c>
      <c r="E44" s="15">
        <v>12677</v>
      </c>
      <c r="F44" s="15">
        <v>12162</v>
      </c>
    </row>
    <row r="45" spans="2:6" ht="17.25" customHeight="1">
      <c r="B45" s="9">
        <v>120</v>
      </c>
      <c r="C45" s="11" t="s">
        <v>44</v>
      </c>
      <c r="D45" s="16" t="s">
        <v>22</v>
      </c>
      <c r="E45" s="15">
        <v>10974</v>
      </c>
      <c r="F45" s="15">
        <v>43634</v>
      </c>
    </row>
    <row r="46" spans="2:6" ht="34.5" customHeight="1">
      <c r="B46" s="9">
        <v>130</v>
      </c>
      <c r="C46" s="22" t="s">
        <v>59</v>
      </c>
      <c r="D46" s="71" t="s">
        <v>2</v>
      </c>
      <c r="E46" s="72">
        <v>1031</v>
      </c>
      <c r="F46" s="72">
        <v>1010</v>
      </c>
    </row>
    <row r="47" ht="12.75" hidden="1"/>
    <row r="48" spans="2:10" ht="34.5" customHeight="1">
      <c r="B48" s="94" t="s">
        <v>37</v>
      </c>
      <c r="C48" s="94"/>
      <c r="D48" s="94"/>
      <c r="E48" s="94"/>
      <c r="F48" s="94"/>
      <c r="G48" s="94"/>
      <c r="H48" s="94"/>
      <c r="I48" s="94"/>
      <c r="J48" s="94"/>
    </row>
    <row r="49" spans="1:6" ht="18" customHeight="1">
      <c r="A49" s="5"/>
      <c r="B49" s="114" t="s">
        <v>91</v>
      </c>
      <c r="C49" s="114"/>
      <c r="D49" s="114"/>
      <c r="E49" s="114"/>
      <c r="F49" s="114"/>
    </row>
    <row r="50" spans="2:6" s="4" customFormat="1" ht="0.75" customHeight="1" hidden="1">
      <c r="B50" s="112"/>
      <c r="C50" s="113"/>
      <c r="D50" s="113"/>
      <c r="E50" s="113"/>
      <c r="F50" s="113"/>
    </row>
    <row r="51" spans="2:11" s="4" customFormat="1" ht="40.5" customHeight="1">
      <c r="B51" s="19"/>
      <c r="C51" s="94" t="s">
        <v>53</v>
      </c>
      <c r="D51" s="94"/>
      <c r="E51" s="94"/>
      <c r="F51" s="94"/>
      <c r="G51" s="94"/>
      <c r="H51" s="94"/>
      <c r="I51" s="94"/>
      <c r="J51" s="50"/>
      <c r="K51" s="50"/>
    </row>
    <row r="52" spans="3:11" ht="12.75">
      <c r="C52" s="111" t="s">
        <v>92</v>
      </c>
      <c r="D52" s="96"/>
      <c r="E52" s="23"/>
      <c r="F52" s="23"/>
      <c r="G52" s="23"/>
      <c r="H52" s="24"/>
      <c r="I52" s="24"/>
      <c r="J52" s="24"/>
      <c r="K52" s="5"/>
    </row>
    <row r="53" spans="3:11" ht="20.25" customHeight="1">
      <c r="C53" s="106" t="s">
        <v>72</v>
      </c>
      <c r="D53" s="106"/>
      <c r="E53" s="106"/>
      <c r="F53" s="106"/>
      <c r="G53" s="106"/>
      <c r="H53" s="106"/>
      <c r="I53" s="106"/>
      <c r="J53" s="106"/>
      <c r="K53" s="106"/>
    </row>
    <row r="54" spans="3:11" ht="18" customHeight="1">
      <c r="C54" s="111">
        <v>43909</v>
      </c>
      <c r="D54" s="96"/>
      <c r="E54" s="23"/>
      <c r="F54" s="23"/>
      <c r="G54" s="23"/>
      <c r="H54" s="24"/>
      <c r="I54" s="24"/>
      <c r="J54" s="24"/>
      <c r="K54" s="5"/>
    </row>
    <row r="55" spans="3:11" ht="68.25" customHeight="1">
      <c r="C55" s="109" t="s">
        <v>75</v>
      </c>
      <c r="D55" s="109"/>
      <c r="E55" s="109"/>
      <c r="F55" s="109"/>
      <c r="G55" s="109"/>
      <c r="H55" s="109"/>
      <c r="I55" s="109"/>
      <c r="J55" s="54"/>
      <c r="K55" s="54"/>
    </row>
    <row r="56" spans="3:11" ht="61.5" customHeight="1">
      <c r="C56" s="79" t="s">
        <v>94</v>
      </c>
      <c r="D56" s="80"/>
      <c r="E56" s="80"/>
      <c r="F56" s="80"/>
      <c r="G56" s="80"/>
      <c r="H56" s="80"/>
      <c r="I56" s="80"/>
      <c r="J56" s="80"/>
      <c r="K56" s="81"/>
    </row>
    <row r="57" spans="3:11" ht="24" customHeight="1">
      <c r="C57" s="106" t="s">
        <v>80</v>
      </c>
      <c r="D57" s="106"/>
      <c r="E57" s="106"/>
      <c r="F57" s="106"/>
      <c r="G57" s="106"/>
      <c r="H57" s="106"/>
      <c r="I57" s="106"/>
      <c r="J57" s="106"/>
      <c r="K57" s="106"/>
    </row>
    <row r="58" spans="3:11" ht="20.25" customHeight="1">
      <c r="C58" s="51" t="s">
        <v>93</v>
      </c>
      <c r="D58" s="52"/>
      <c r="E58" s="52"/>
      <c r="F58" s="52"/>
      <c r="G58" s="52"/>
      <c r="H58" s="52"/>
      <c r="I58" s="53"/>
      <c r="J58" s="55"/>
      <c r="K58" s="55"/>
    </row>
    <row r="59" spans="3:11" ht="39.75" customHeight="1">
      <c r="C59" s="97" t="s">
        <v>73</v>
      </c>
      <c r="D59" s="97"/>
      <c r="E59" s="97"/>
      <c r="F59" s="97"/>
      <c r="G59" s="97"/>
      <c r="H59" s="97"/>
      <c r="I59" s="97"/>
      <c r="J59" s="54"/>
      <c r="K59" s="54"/>
    </row>
    <row r="60" spans="3:11" ht="61.5" customHeight="1">
      <c r="C60" s="118" t="s">
        <v>95</v>
      </c>
      <c r="D60" s="118"/>
      <c r="E60" s="118"/>
      <c r="F60" s="118"/>
      <c r="G60" s="118"/>
      <c r="H60" s="118"/>
      <c r="I60" s="118"/>
      <c r="J60" s="118"/>
      <c r="K60" s="118"/>
    </row>
    <row r="61" spans="3:11" ht="34.5" customHeight="1">
      <c r="C61" s="97" t="s">
        <v>74</v>
      </c>
      <c r="D61" s="97"/>
      <c r="E61" s="97"/>
      <c r="F61" s="97"/>
      <c r="G61" s="97"/>
      <c r="H61" s="97"/>
      <c r="I61" s="97"/>
      <c r="J61" s="54"/>
      <c r="K61" s="54"/>
    </row>
    <row r="62" spans="3:11" ht="18" customHeight="1">
      <c r="C62" s="79" t="s">
        <v>96</v>
      </c>
      <c r="D62" s="80"/>
      <c r="E62" s="80"/>
      <c r="F62" s="80"/>
      <c r="G62" s="80"/>
      <c r="H62" s="80"/>
      <c r="I62" s="81"/>
      <c r="J62" s="55"/>
      <c r="K62" s="55"/>
    </row>
    <row r="63" spans="3:11" ht="41.25" customHeight="1">
      <c r="C63" s="102" t="s">
        <v>68</v>
      </c>
      <c r="D63" s="102"/>
      <c r="E63" s="102"/>
      <c r="F63" s="102"/>
      <c r="G63" s="102"/>
      <c r="H63" s="102"/>
      <c r="I63" s="102"/>
      <c r="J63" s="50"/>
      <c r="K63" s="50"/>
    </row>
    <row r="64" spans="3:11" ht="12.75" customHeight="1">
      <c r="C64" s="26" t="s">
        <v>89</v>
      </c>
      <c r="D64" s="103" t="s">
        <v>26</v>
      </c>
      <c r="E64" s="104"/>
      <c r="F64" s="104"/>
      <c r="G64" s="104"/>
      <c r="H64" s="104"/>
      <c r="I64" s="105"/>
      <c r="J64" s="56"/>
      <c r="K64" s="57"/>
    </row>
    <row r="65" spans="3:11" ht="12.75">
      <c r="C65" s="27">
        <v>43934</v>
      </c>
      <c r="D65" s="86" t="s">
        <v>45</v>
      </c>
      <c r="E65" s="87"/>
      <c r="F65" s="87"/>
      <c r="G65" s="87"/>
      <c r="H65" s="87"/>
      <c r="I65" s="88"/>
      <c r="J65" s="58"/>
      <c r="K65" s="58"/>
    </row>
    <row r="66" spans="3:11" ht="12.75">
      <c r="C66" s="27">
        <v>43934</v>
      </c>
      <c r="D66" s="86" t="s">
        <v>0</v>
      </c>
      <c r="E66" s="87"/>
      <c r="F66" s="87"/>
      <c r="G66" s="87"/>
      <c r="H66" s="87"/>
      <c r="I66" s="88"/>
      <c r="J66" s="58"/>
      <c r="K66" s="58"/>
    </row>
    <row r="67" spans="3:11" ht="12.75">
      <c r="C67" s="27"/>
      <c r="D67" s="86" t="s">
        <v>1</v>
      </c>
      <c r="E67" s="87"/>
      <c r="F67" s="87"/>
      <c r="G67" s="87"/>
      <c r="H67" s="87"/>
      <c r="I67" s="88"/>
      <c r="J67" s="58"/>
      <c r="K67" s="58"/>
    </row>
    <row r="68" spans="3:11" ht="12.75" hidden="1">
      <c r="C68" s="27"/>
      <c r="D68" s="98"/>
      <c r="E68" s="99"/>
      <c r="F68" s="99"/>
      <c r="G68" s="99"/>
      <c r="H68" s="99"/>
      <c r="I68" s="99"/>
      <c r="J68" s="100"/>
      <c r="K68" s="101"/>
    </row>
    <row r="69" spans="3:11" ht="27" customHeight="1">
      <c r="C69" s="94" t="s">
        <v>67</v>
      </c>
      <c r="D69" s="94"/>
      <c r="E69" s="94"/>
      <c r="F69" s="94"/>
      <c r="G69" s="94"/>
      <c r="H69" s="94"/>
      <c r="I69" s="94"/>
      <c r="J69" s="94"/>
      <c r="K69" s="94"/>
    </row>
    <row r="70" spans="3:11" ht="45" customHeight="1">
      <c r="C70" s="26" t="s">
        <v>25</v>
      </c>
      <c r="D70" s="26" t="s">
        <v>31</v>
      </c>
      <c r="E70" s="26" t="s">
        <v>24</v>
      </c>
      <c r="F70" s="26" t="s">
        <v>36</v>
      </c>
      <c r="G70" s="26" t="s">
        <v>27</v>
      </c>
      <c r="H70" s="26" t="s">
        <v>28</v>
      </c>
      <c r="I70" s="26" t="s">
        <v>29</v>
      </c>
      <c r="J70" s="26" t="s">
        <v>30</v>
      </c>
      <c r="K70" s="32" t="s">
        <v>4</v>
      </c>
    </row>
    <row r="71" spans="3:11" ht="34.5">
      <c r="C71" s="74" t="s">
        <v>83</v>
      </c>
      <c r="D71" s="38" t="s">
        <v>82</v>
      </c>
      <c r="E71" s="38" t="s">
        <v>97</v>
      </c>
      <c r="F71" s="39" t="s">
        <v>84</v>
      </c>
      <c r="G71" s="40">
        <v>42640</v>
      </c>
      <c r="H71" s="41">
        <v>44466</v>
      </c>
      <c r="I71" s="70">
        <v>36739</v>
      </c>
      <c r="J71" s="39" t="s">
        <v>85</v>
      </c>
      <c r="K71" s="42">
        <v>42630</v>
      </c>
    </row>
    <row r="72" spans="3:11" ht="12.75" hidden="1">
      <c r="C72" s="28"/>
      <c r="D72" s="29"/>
      <c r="E72" s="29"/>
      <c r="F72" s="29"/>
      <c r="G72" s="27"/>
      <c r="H72" s="27"/>
      <c r="I72" s="27"/>
      <c r="J72" s="29"/>
      <c r="K72" s="27"/>
    </row>
    <row r="73" spans="3:11" ht="12.75" hidden="1">
      <c r="C73" s="28"/>
      <c r="D73" s="29"/>
      <c r="E73" s="29"/>
      <c r="F73" s="29"/>
      <c r="G73" s="27"/>
      <c r="H73" s="27"/>
      <c r="I73" s="27"/>
      <c r="J73" s="29"/>
      <c r="K73" s="27"/>
    </row>
    <row r="74" spans="3:11" ht="40.5" customHeight="1">
      <c r="C74" s="102" t="s">
        <v>69</v>
      </c>
      <c r="D74" s="102"/>
      <c r="E74" s="102"/>
      <c r="F74" s="102"/>
      <c r="G74" s="102"/>
      <c r="H74" s="102"/>
      <c r="I74" s="102"/>
      <c r="J74" s="59"/>
      <c r="K74" s="60"/>
    </row>
    <row r="75" spans="3:11" ht="10.5" customHeight="1">
      <c r="C75" s="82"/>
      <c r="D75" s="83"/>
      <c r="E75" s="83"/>
      <c r="F75" s="83"/>
      <c r="G75" s="83"/>
      <c r="H75" s="83"/>
      <c r="I75" s="84"/>
      <c r="J75" s="61"/>
      <c r="K75" s="62"/>
    </row>
    <row r="76" spans="3:11" ht="36" customHeight="1">
      <c r="C76" s="102" t="s">
        <v>71</v>
      </c>
      <c r="D76" s="102"/>
      <c r="E76" s="102"/>
      <c r="F76" s="102"/>
      <c r="G76" s="102"/>
      <c r="H76" s="102"/>
      <c r="I76" s="102"/>
      <c r="J76" s="50"/>
      <c r="K76" s="63"/>
    </row>
    <row r="77" spans="3:11" ht="12.75">
      <c r="C77" s="82" t="s">
        <v>88</v>
      </c>
      <c r="D77" s="83"/>
      <c r="E77" s="83"/>
      <c r="F77" s="83"/>
      <c r="G77" s="83"/>
      <c r="H77" s="83"/>
      <c r="I77" s="84"/>
      <c r="J77" s="61"/>
      <c r="K77" s="62"/>
    </row>
    <row r="78" spans="3:11" ht="15">
      <c r="C78" s="92" t="s">
        <v>70</v>
      </c>
      <c r="D78" s="93"/>
      <c r="E78" s="25"/>
      <c r="F78" s="25"/>
      <c r="G78" s="25"/>
      <c r="H78" s="25"/>
      <c r="I78" s="25"/>
      <c r="J78" s="25"/>
      <c r="K78" s="3"/>
    </row>
    <row r="79" ht="12.75">
      <c r="C79" s="46" t="s">
        <v>88</v>
      </c>
    </row>
    <row r="80" spans="3:11" ht="31.5" customHeight="1">
      <c r="C80" s="85" t="s">
        <v>77</v>
      </c>
      <c r="D80" s="85"/>
      <c r="E80" s="85"/>
      <c r="F80" s="85"/>
      <c r="G80" s="85"/>
      <c r="H80" s="85"/>
      <c r="I80" s="85"/>
      <c r="J80" s="50"/>
      <c r="K80" s="63"/>
    </row>
    <row r="81" spans="3:11" ht="13.5" customHeight="1">
      <c r="C81" s="89" t="s">
        <v>87</v>
      </c>
      <c r="D81" s="90"/>
      <c r="E81" s="90"/>
      <c r="F81" s="90"/>
      <c r="G81" s="90"/>
      <c r="H81" s="90"/>
      <c r="I81" s="91"/>
      <c r="J81" s="64"/>
      <c r="K81" s="64"/>
    </row>
    <row r="82" spans="3:11" ht="19.5" customHeight="1">
      <c r="C82" s="92" t="s">
        <v>76</v>
      </c>
      <c r="D82" s="92"/>
      <c r="E82" s="92"/>
      <c r="F82" s="92"/>
      <c r="G82" s="92"/>
      <c r="H82" s="92"/>
      <c r="I82" s="92"/>
      <c r="J82" s="94"/>
      <c r="K82" s="94"/>
    </row>
    <row r="83" spans="3:10" ht="15" customHeight="1">
      <c r="C83" s="95" t="s">
        <v>86</v>
      </c>
      <c r="D83" s="96"/>
      <c r="E83" s="23"/>
      <c r="F83" s="23"/>
      <c r="G83" s="23"/>
      <c r="H83" s="24"/>
      <c r="I83" s="24"/>
      <c r="J83" s="24"/>
    </row>
  </sheetData>
  <sheetProtection selectLockedCells="1"/>
  <mergeCells count="33">
    <mergeCell ref="C1:H1"/>
    <mergeCell ref="C52:D52"/>
    <mergeCell ref="C53:K53"/>
    <mergeCell ref="C54:D54"/>
    <mergeCell ref="C51:I51"/>
    <mergeCell ref="B50:F50"/>
    <mergeCell ref="B49:F49"/>
    <mergeCell ref="A3:B3"/>
    <mergeCell ref="C57:K57"/>
    <mergeCell ref="C61:I61"/>
    <mergeCell ref="C3:D3"/>
    <mergeCell ref="B48:J48"/>
    <mergeCell ref="C55:I55"/>
    <mergeCell ref="C56:K56"/>
    <mergeCell ref="C60:K60"/>
    <mergeCell ref="C82:K82"/>
    <mergeCell ref="C83:D83"/>
    <mergeCell ref="C59:I59"/>
    <mergeCell ref="D68:K68"/>
    <mergeCell ref="C69:K69"/>
    <mergeCell ref="C74:I74"/>
    <mergeCell ref="C76:I76"/>
    <mergeCell ref="C75:I75"/>
    <mergeCell ref="C63:I63"/>
    <mergeCell ref="D64:I64"/>
    <mergeCell ref="C62:I62"/>
    <mergeCell ref="C77:I77"/>
    <mergeCell ref="C80:I80"/>
    <mergeCell ref="D67:I67"/>
    <mergeCell ref="D66:I66"/>
    <mergeCell ref="C81:I81"/>
    <mergeCell ref="C78:D78"/>
    <mergeCell ref="D65:I65"/>
  </mergeCells>
  <dataValidations count="12">
    <dataValidation type="decimal" allowBlank="1" showInputMessage="1" showErrorMessage="1" error="Значение должно быть числом" sqref="E44:F46 E35:E36 E39:E41 E29:F29 E13:E14 E18:E25 E16 F13:F25">
      <formula1>-999999999999999000000000</formula1>
      <formula2>9.99999999999999E+23</formula2>
    </dataValidation>
    <dataValidation type="decimal" allowBlank="1" showInputMessage="1" showErrorMessage="1" sqref="F35:F36 E43:F43 F39:F41">
      <formula1>-999999999999999000000000</formula1>
      <formula2>9.99999999999999E+23</formula2>
    </dataValidation>
    <dataValidation type="decimal" allowBlank="1" showInputMessage="1" showErrorMessage="1" error="Значение должно быть числом и не больше, чем значение строки 6" sqref="E17">
      <formula1>-999999999999999000000000</formula1>
      <formula2>E16</formula2>
    </dataValidation>
    <dataValidation type="decimal" allowBlank="1" showInputMessage="1" showErrorMessage="1" error="Значение должно быть числом и не больше чем значение строки 4" sqref="E15">
      <formula1>0</formula1>
      <formula2>E14</formula2>
    </dataValidation>
    <dataValidation allowBlank="1" showInputMessage="1" showErrorMessage="1" error="Значение должно быть числом" sqref="F26:F28"/>
    <dataValidation type="whole" allowBlank="1" showInputMessage="1" showErrorMessage="1" error="Значение должно быть целым положительным числом" sqref="E30:F30">
      <formula1>0</formula1>
      <formula2>9.99999999999999E+23</formula2>
    </dataValidation>
    <dataValidation type="whole" allowBlank="1" showInputMessage="1" showErrorMessage="1" error="Значение должно быть числом" sqref="B8:B10 D5:D6 D8:D10 B5:B6">
      <formula1>0</formula1>
      <formula2>9.99999999999999E+23</formula2>
    </dataValidation>
    <dataValidation type="decimal" allowBlank="1" showInputMessage="1" showErrorMessage="1" error="Процент неверен" sqref="E8:E10 E5:E6 E3">
      <formula1>0</formula1>
      <formula2>100</formula2>
    </dataValidation>
    <dataValidation type="date" allowBlank="1" showInputMessage="1" showErrorMessage="1" promptTitle="Формат даты" prompt="дд.мм.гггг" errorTitle="Ошибка" error="Не верно введена дата!" sqref="C68">
      <formula1>39083</formula1>
      <formula2>50041</formula2>
    </dataValidation>
    <dataValidation type="date" allowBlank="1" showInputMessage="1" showErrorMessage="1" sqref="G71">
      <formula1>32874</formula1>
      <formula2>47484</formula2>
    </dataValidation>
    <dataValidation type="date" allowBlank="1" showInputMessage="1" showErrorMessage="1" error="Дата неверна" sqref="H71:H73">
      <formula1>32874</formula1>
      <formula2>47484</formula2>
    </dataValidation>
    <dataValidation type="date" allowBlank="1" showInputMessage="1" showErrorMessage="1" error="Дата неверна" sqref="I71:I73">
      <formula1>21916</formula1>
      <formula2>47484</formula2>
    </dataValidation>
  </dataValidations>
  <hyperlinks>
    <hyperlink ref="C83" r:id="rId1" display="www.vkmp.by"/>
  </hyperlinks>
  <printOptions/>
  <pageMargins left="0.31496062992125984" right="0.1968503937007874" top="0.3937007874015748" bottom="0.3937007874015748" header="0.41" footer="0.5118110236220472"/>
  <pageSetup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KhodikovaSI</cp:lastModifiedBy>
  <cp:lastPrinted>2019-04-19T12:16:18Z</cp:lastPrinted>
  <dcterms:created xsi:type="dcterms:W3CDTF">2006-12-09T14:08:54Z</dcterms:created>
  <dcterms:modified xsi:type="dcterms:W3CDTF">2020-04-13T10:05:55Z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